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QUIVOS\PROJETO DE PAVIMENTAÇÃO POLIÉDRICA EM PARCERIA COM ITAIPU BINACIONAL\PROJETO DE PAVIMENTAÇÃO POLIÉDRICA DA LINHA LAGOA AZUL\"/>
    </mc:Choice>
  </mc:AlternateContent>
  <bookViews>
    <workbookView xWindow="0" yWindow="120" windowWidth="19440" windowHeight="76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35" i="1" l="1"/>
  <c r="H34" i="1"/>
  <c r="H37" i="1" l="1"/>
  <c r="H32" i="1" l="1"/>
  <c r="H31" i="1"/>
  <c r="H30" i="1"/>
  <c r="H29" i="1"/>
  <c r="H26" i="1" l="1"/>
  <c r="H25" i="1"/>
  <c r="H27" i="1" l="1"/>
  <c r="H33" i="1" s="1"/>
  <c r="H7" i="1"/>
  <c r="H8" i="1"/>
  <c r="H14" i="1" l="1"/>
  <c r="H13" i="1"/>
  <c r="H11" i="1"/>
  <c r="H10" i="1"/>
  <c r="H9" i="1"/>
  <c r="H12" i="1" l="1"/>
  <c r="H15" i="1"/>
  <c r="H21" i="1"/>
  <c r="H20" i="1" l="1"/>
  <c r="H19" i="1"/>
  <c r="H18" i="1"/>
  <c r="H17" i="1"/>
  <c r="H16" i="1"/>
  <c r="H22" i="1" l="1"/>
</calcChain>
</file>

<file path=xl/sharedStrings.xml><?xml version="1.0" encoding="utf-8"?>
<sst xmlns="http://schemas.openxmlformats.org/spreadsheetml/2006/main" count="86" uniqueCount="62">
  <si>
    <t>REFERENCIA</t>
  </si>
  <si>
    <t>CÓDIGO</t>
  </si>
  <si>
    <t>ITEM</t>
  </si>
  <si>
    <t>DISCRIMINAÇÃO</t>
  </si>
  <si>
    <t>UNID.</t>
  </si>
  <si>
    <t>QUANT.</t>
  </si>
  <si>
    <t>VALOR</t>
  </si>
  <si>
    <t>(UNIT. COM BDI)</t>
  </si>
  <si>
    <t xml:space="preserve">VALOR </t>
  </si>
  <si>
    <t>TOTAL</t>
  </si>
  <si>
    <t>1.1</t>
  </si>
  <si>
    <t>PAVIMENTAÇÃO</t>
  </si>
  <si>
    <t>CORTE E PREPARO DE PEDRA PARA PAVIMENTO POLIEDRICO</t>
  </si>
  <si>
    <t>CORTE E PREPARO DE CORDÃO PARA PAVIMENTO POLIEDRICO</t>
  </si>
  <si>
    <t>EXTRAÇÃO, CARGA , TRANSPORTE E ASSENTAMENTO DE POLIEDRICO</t>
  </si>
  <si>
    <t>COLCHÃO DE ARGILA PARA PAVIMENTO POLIEDRICO (16CM)</t>
  </si>
  <si>
    <t>ENCHIMENTO COM ARGILA PARA PAVIMENTO POLIEDRICO 2CM</t>
  </si>
  <si>
    <t>COMPACTAÇÃO DE PAVIMENTO POLIÉDRICO</t>
  </si>
  <si>
    <t>SUB TOTAL</t>
  </si>
  <si>
    <t>M2</t>
  </si>
  <si>
    <t>M</t>
  </si>
  <si>
    <t>OBRA: PAVIMENTAÇÃO COM PEDRA IRREGULAR NO MUNICÍPIO DE CÉU AZUL</t>
  </si>
  <si>
    <t>EXTRAÇÃO, CARGA , TRANSPORTE E ASSENTAMENTO DO CODÃO DE PEDRA</t>
  </si>
  <si>
    <t>PLANILHA DE ORÇAMENTO PARA LICITAÇÃO</t>
  </si>
  <si>
    <t>1.2</t>
  </si>
  <si>
    <t>1.3</t>
  </si>
  <si>
    <t>TERRAPLANAGEM</t>
  </si>
  <si>
    <t>DER 15/01/21</t>
  </si>
  <si>
    <t>ESCARIFICAÇÃO E REMOÇÃO DO PAVIMENTO PRIMÁRIO</t>
  </si>
  <si>
    <t>M3</t>
  </si>
  <si>
    <t>REGULARIZAÇÃO E COMPACTAÇÃO DO SUBLEITO 100% PN (A)</t>
  </si>
  <si>
    <t>CONTENÇÃO LATERAL COM SOLO LOCAL PARA PAVIMENTO POLIÉDRICO</t>
  </si>
  <si>
    <t>2.1</t>
  </si>
  <si>
    <t>2.2</t>
  </si>
  <si>
    <t>2.3</t>
  </si>
  <si>
    <t>2.4</t>
  </si>
  <si>
    <t>2.5</t>
  </si>
  <si>
    <t>2.6</t>
  </si>
  <si>
    <t>2.7</t>
  </si>
  <si>
    <t>SUPORTE DE MADEIRA 3"X3", PARA PLACA DE SINALIZAÇÃO</t>
  </si>
  <si>
    <t>UD</t>
  </si>
  <si>
    <t>PLACA DE OBRA (PARA CONSTRUCAO CIVIL) EM CHAPA GALVANIZADA *N. 22*, ADESIVADA, DE *2,0 X 1,125* M</t>
  </si>
  <si>
    <t>SINAPI-I</t>
  </si>
  <si>
    <t>1.4</t>
  </si>
  <si>
    <t>1.5</t>
  </si>
  <si>
    <t>DMT PEDRA=54KM. (Pedreira fornecedora mais próxima da obra)</t>
  </si>
  <si>
    <t>DATA BASE DA TABELA DER 15/01/2021</t>
  </si>
  <si>
    <t>LIMPEZA GERAL DA OBRA</t>
  </si>
  <si>
    <t>3.1</t>
  </si>
  <si>
    <t>CARGA, MANOBRA E DESCARGA DE ENTULHO EM CAMINHÃO BASCULANTE 6 M³ - CARGA COM ESCAVADEIRA HIDRÁULICA  (CAÇAMBA DE 0,80 M³ / 111 HP) E DESCARGA LIVRE (UNIDADE: M3). AF_07/2020</t>
  </si>
  <si>
    <t>SINAPI</t>
  </si>
  <si>
    <t>TRANSPORTE COM CAMINHÃO BASCULANTE DE 6 M³, EM VIA URBANA EM LEITO NATURAL (UNIDADE: M3XKM). AF_07/2020</t>
  </si>
  <si>
    <t>3.2</t>
  </si>
  <si>
    <t>M3xKM</t>
  </si>
  <si>
    <t>REPASSE FINANCEIRO DA ITAIPU BINACIONAL (21,00R$/M2)</t>
  </si>
  <si>
    <t>CONTRAPARTIDA MUNICIPAL</t>
  </si>
  <si>
    <t>BDI 26,92%</t>
  </si>
  <si>
    <t>ENDEREÇO: ESTRADA RURAL, LINHA LAGOA AZUL. (ver mapa e coordenadas)</t>
  </si>
  <si>
    <t>TOTAL GERAL DA OBRA</t>
  </si>
  <si>
    <t>DMT ARGILA e ENTULHO = 8KM.</t>
  </si>
  <si>
    <t>ok</t>
  </si>
  <si>
    <t>Céu Azul em fevereiro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</si>
</sst>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44" fontId="0" fillId="0" borderId="1" xfId="1" applyFont="1" applyBorder="1"/>
    <xf numFmtId="44" fontId="1" fillId="0" borderId="1" xfId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6" applyFont="1" applyAlignment="1">
      <alignment wrapText="1"/>
    </xf>
    <xf numFmtId="0" fontId="5" fillId="0" borderId="1" xfId="2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</cellXfs>
  <cellStyles count="7">
    <cellStyle name="Moeda" xfId="1" builtinId="4"/>
    <cellStyle name="Normal" xfId="0" builtinId="0"/>
    <cellStyle name="Normal 2" xfId="3"/>
    <cellStyle name="Normal 2 2" xfId="4"/>
    <cellStyle name="Normal 3" xfId="2"/>
    <cellStyle name="Normal 4" xfId="6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14" sqref="I14"/>
    </sheetView>
  </sheetViews>
  <sheetFormatPr defaultRowHeight="15" x14ac:dyDescent="0.25"/>
  <cols>
    <col min="1" max="1" width="11.85546875" customWidth="1"/>
    <col min="2" max="2" width="7.42578125" customWidth="1"/>
    <col min="3" max="3" width="4.85546875" customWidth="1"/>
    <col min="4" max="4" width="67.28515625" customWidth="1"/>
    <col min="5" max="5" width="6.7109375" customWidth="1"/>
    <col min="6" max="6" width="9.28515625" customWidth="1"/>
    <col min="7" max="7" width="11.85546875" customWidth="1"/>
    <col min="8" max="8" width="15.85546875" bestFit="1" customWidth="1"/>
  </cols>
  <sheetData>
    <row r="1" spans="1:8" x14ac:dyDescent="0.25">
      <c r="D1" s="4" t="s">
        <v>23</v>
      </c>
    </row>
    <row r="2" spans="1:8" x14ac:dyDescent="0.25">
      <c r="D2" t="s">
        <v>21</v>
      </c>
    </row>
    <row r="3" spans="1:8" x14ac:dyDescent="0.25">
      <c r="D3" t="s">
        <v>57</v>
      </c>
    </row>
    <row r="4" spans="1:8" x14ac:dyDescent="0.25">
      <c r="A4" s="3" t="s">
        <v>0</v>
      </c>
      <c r="B4" s="3" t="s">
        <v>1</v>
      </c>
      <c r="C4" s="3" t="s">
        <v>2</v>
      </c>
      <c r="D4" s="10" t="s">
        <v>3</v>
      </c>
      <c r="E4" s="1" t="s">
        <v>4</v>
      </c>
      <c r="F4" s="1" t="s">
        <v>5</v>
      </c>
      <c r="G4" s="1" t="s">
        <v>6</v>
      </c>
      <c r="H4" s="10" t="s">
        <v>8</v>
      </c>
    </row>
    <row r="5" spans="1:8" ht="19.5" customHeight="1" x14ac:dyDescent="0.25">
      <c r="A5" s="3"/>
      <c r="B5" s="1"/>
      <c r="C5" s="1"/>
      <c r="D5" s="1"/>
      <c r="E5" s="1"/>
      <c r="F5" s="1"/>
      <c r="G5" s="5" t="s">
        <v>7</v>
      </c>
      <c r="H5" s="10" t="s">
        <v>9</v>
      </c>
    </row>
    <row r="6" spans="1:8" x14ac:dyDescent="0.25">
      <c r="A6" s="3"/>
      <c r="B6" s="1"/>
      <c r="C6" s="10">
        <v>1</v>
      </c>
      <c r="D6" s="1" t="s">
        <v>26</v>
      </c>
      <c r="E6" s="1"/>
      <c r="F6" s="1"/>
      <c r="G6" s="5"/>
      <c r="H6" s="1"/>
    </row>
    <row r="7" spans="1:8" ht="30" x14ac:dyDescent="0.25">
      <c r="A7" s="12" t="s">
        <v>42</v>
      </c>
      <c r="B7" s="15">
        <v>4813</v>
      </c>
      <c r="C7" s="10" t="s">
        <v>10</v>
      </c>
      <c r="D7" s="11" t="s">
        <v>41</v>
      </c>
      <c r="E7" s="10" t="s">
        <v>19</v>
      </c>
      <c r="F7" s="20">
        <v>2.25</v>
      </c>
      <c r="G7" s="14">
        <v>397.5</v>
      </c>
      <c r="H7" s="8">
        <f t="shared" ref="H7:H14" si="0">SUM(F7*G7)</f>
        <v>894.375</v>
      </c>
    </row>
    <row r="8" spans="1:8" x14ac:dyDescent="0.25">
      <c r="A8" s="3" t="s">
        <v>27</v>
      </c>
      <c r="B8" s="1">
        <v>821000</v>
      </c>
      <c r="C8" s="10" t="s">
        <v>24</v>
      </c>
      <c r="D8" s="1" t="s">
        <v>39</v>
      </c>
      <c r="E8" s="10" t="s">
        <v>40</v>
      </c>
      <c r="F8" s="21">
        <v>2</v>
      </c>
      <c r="G8" s="14">
        <v>165.2</v>
      </c>
      <c r="H8" s="8">
        <f t="shared" si="0"/>
        <v>330.4</v>
      </c>
    </row>
    <row r="9" spans="1:8" x14ac:dyDescent="0.25">
      <c r="A9" s="3" t="s">
        <v>27</v>
      </c>
      <c r="B9" s="1">
        <v>501000</v>
      </c>
      <c r="C9" s="10" t="s">
        <v>25</v>
      </c>
      <c r="D9" s="1" t="s">
        <v>28</v>
      </c>
      <c r="E9" s="10" t="s">
        <v>29</v>
      </c>
      <c r="F9" s="21">
        <v>1485</v>
      </c>
      <c r="G9" s="13">
        <v>4.97</v>
      </c>
      <c r="H9" s="8">
        <f t="shared" si="0"/>
        <v>7380.45</v>
      </c>
    </row>
    <row r="10" spans="1:8" x14ac:dyDescent="0.25">
      <c r="A10" s="3" t="s">
        <v>27</v>
      </c>
      <c r="B10" s="1">
        <v>511100</v>
      </c>
      <c r="C10" s="10" t="s">
        <v>43</v>
      </c>
      <c r="D10" s="1" t="s">
        <v>30</v>
      </c>
      <c r="E10" s="10" t="s">
        <v>19</v>
      </c>
      <c r="F10" s="21">
        <v>5940</v>
      </c>
      <c r="G10" s="13">
        <v>3.49</v>
      </c>
      <c r="H10" s="8">
        <f t="shared" si="0"/>
        <v>20730.600000000002</v>
      </c>
    </row>
    <row r="11" spans="1:8" x14ac:dyDescent="0.25">
      <c r="A11" s="3" t="s">
        <v>27</v>
      </c>
      <c r="B11" s="1">
        <v>575100</v>
      </c>
      <c r="C11" s="10" t="s">
        <v>44</v>
      </c>
      <c r="D11" s="1" t="s">
        <v>31</v>
      </c>
      <c r="E11" s="10" t="s">
        <v>19</v>
      </c>
      <c r="F11" s="21">
        <v>1980</v>
      </c>
      <c r="G11" s="14">
        <v>1.9</v>
      </c>
      <c r="H11" s="8">
        <f t="shared" si="0"/>
        <v>3762</v>
      </c>
    </row>
    <row r="12" spans="1:8" x14ac:dyDescent="0.25">
      <c r="A12" s="3"/>
      <c r="B12" s="1"/>
      <c r="C12" s="10"/>
      <c r="D12" s="1" t="s">
        <v>18</v>
      </c>
      <c r="E12" s="10"/>
      <c r="F12" s="20"/>
      <c r="G12" s="5"/>
      <c r="H12" s="8">
        <f>SUM(H7:H11)</f>
        <v>33097.825000000004</v>
      </c>
    </row>
    <row r="13" spans="1:8" x14ac:dyDescent="0.25">
      <c r="A13" s="3"/>
      <c r="B13" s="1"/>
      <c r="C13" s="1"/>
      <c r="D13" s="1"/>
      <c r="E13" s="1"/>
      <c r="F13" s="21"/>
      <c r="G13" s="1"/>
      <c r="H13" s="8">
        <f t="shared" si="0"/>
        <v>0</v>
      </c>
    </row>
    <row r="14" spans="1:8" x14ac:dyDescent="0.25">
      <c r="A14" s="3"/>
      <c r="B14" s="1"/>
      <c r="C14" s="10">
        <v>2</v>
      </c>
      <c r="D14" s="1" t="s">
        <v>11</v>
      </c>
      <c r="E14" s="1"/>
      <c r="F14" s="20"/>
      <c r="G14" s="1"/>
      <c r="H14" s="8">
        <f t="shared" si="0"/>
        <v>0</v>
      </c>
    </row>
    <row r="15" spans="1:8" x14ac:dyDescent="0.25">
      <c r="A15" s="3" t="s">
        <v>27</v>
      </c>
      <c r="B15" s="1">
        <v>521500</v>
      </c>
      <c r="C15" s="10" t="s">
        <v>32</v>
      </c>
      <c r="D15" s="1" t="s">
        <v>13</v>
      </c>
      <c r="E15" s="10" t="s">
        <v>20</v>
      </c>
      <c r="F15" s="21">
        <v>1980</v>
      </c>
      <c r="G15" s="8">
        <v>3.71</v>
      </c>
      <c r="H15" s="8">
        <f t="shared" ref="H15:H21" si="1">SUM(F15*G15)</f>
        <v>7345.8</v>
      </c>
    </row>
    <row r="16" spans="1:8" x14ac:dyDescent="0.25">
      <c r="A16" s="3" t="s">
        <v>27</v>
      </c>
      <c r="B16" s="1">
        <v>521400</v>
      </c>
      <c r="C16" s="10" t="s">
        <v>33</v>
      </c>
      <c r="D16" s="1" t="s">
        <v>12</v>
      </c>
      <c r="E16" s="10" t="s">
        <v>19</v>
      </c>
      <c r="F16" s="21">
        <v>5643</v>
      </c>
      <c r="G16" s="8">
        <v>12.37</v>
      </c>
      <c r="H16" s="8">
        <f t="shared" si="1"/>
        <v>69803.909999999989</v>
      </c>
    </row>
    <row r="17" spans="1:8" ht="15" customHeight="1" x14ac:dyDescent="0.25">
      <c r="A17" s="3" t="s">
        <v>27</v>
      </c>
      <c r="B17" s="1">
        <v>535200</v>
      </c>
      <c r="C17" s="10" t="s">
        <v>34</v>
      </c>
      <c r="D17" s="1" t="s">
        <v>22</v>
      </c>
      <c r="E17" s="10" t="s">
        <v>20</v>
      </c>
      <c r="F17" s="21">
        <v>1980</v>
      </c>
      <c r="G17" s="8">
        <v>19.75</v>
      </c>
      <c r="H17" s="8">
        <f t="shared" si="1"/>
        <v>39105</v>
      </c>
    </row>
    <row r="18" spans="1:8" x14ac:dyDescent="0.25">
      <c r="A18" s="3" t="s">
        <v>27</v>
      </c>
      <c r="B18" s="1">
        <v>532600</v>
      </c>
      <c r="C18" s="10" t="s">
        <v>35</v>
      </c>
      <c r="D18" s="1" t="s">
        <v>15</v>
      </c>
      <c r="E18" s="10" t="s">
        <v>19</v>
      </c>
      <c r="F18" s="21">
        <v>5643</v>
      </c>
      <c r="G18" s="8">
        <v>3.54</v>
      </c>
      <c r="H18" s="8">
        <f t="shared" si="1"/>
        <v>19976.22</v>
      </c>
    </row>
    <row r="19" spans="1:8" x14ac:dyDescent="0.25">
      <c r="A19" s="3" t="s">
        <v>27</v>
      </c>
      <c r="B19" s="1">
        <v>521450</v>
      </c>
      <c r="C19" s="10" t="s">
        <v>36</v>
      </c>
      <c r="D19" s="1" t="s">
        <v>14</v>
      </c>
      <c r="E19" s="10" t="s">
        <v>19</v>
      </c>
      <c r="F19" s="21">
        <v>5643</v>
      </c>
      <c r="G19" s="8">
        <v>34.200000000000003</v>
      </c>
      <c r="H19" s="8">
        <f t="shared" si="1"/>
        <v>192990.6</v>
      </c>
    </row>
    <row r="20" spans="1:8" x14ac:dyDescent="0.25">
      <c r="A20" s="3" t="s">
        <v>27</v>
      </c>
      <c r="B20" s="1">
        <v>532650</v>
      </c>
      <c r="C20" s="10" t="s">
        <v>37</v>
      </c>
      <c r="D20" s="1" t="s">
        <v>16</v>
      </c>
      <c r="E20" s="10" t="s">
        <v>19</v>
      </c>
      <c r="F20" s="21">
        <v>5643</v>
      </c>
      <c r="G20" s="8">
        <v>1.29</v>
      </c>
      <c r="H20" s="8">
        <f t="shared" si="1"/>
        <v>7279.47</v>
      </c>
    </row>
    <row r="21" spans="1:8" x14ac:dyDescent="0.25">
      <c r="A21" s="3" t="s">
        <v>27</v>
      </c>
      <c r="B21" s="1">
        <v>532700</v>
      </c>
      <c r="C21" s="10" t="s">
        <v>38</v>
      </c>
      <c r="D21" s="1" t="s">
        <v>17</v>
      </c>
      <c r="E21" s="10" t="s">
        <v>19</v>
      </c>
      <c r="F21" s="21">
        <v>5643</v>
      </c>
      <c r="G21" s="8">
        <v>0.56000000000000005</v>
      </c>
      <c r="H21" s="8">
        <f t="shared" si="1"/>
        <v>3160.0800000000004</v>
      </c>
    </row>
    <row r="22" spans="1:8" x14ac:dyDescent="0.25">
      <c r="A22" s="1"/>
      <c r="B22" s="1"/>
      <c r="C22" s="1"/>
      <c r="D22" s="1" t="s">
        <v>18</v>
      </c>
      <c r="E22" s="1"/>
      <c r="F22" s="19"/>
      <c r="G22" s="1"/>
      <c r="H22" s="8">
        <f>SUM(H15:H21)</f>
        <v>339661.08</v>
      </c>
    </row>
    <row r="23" spans="1:8" x14ac:dyDescent="0.25">
      <c r="A23" s="1"/>
      <c r="B23" s="1"/>
      <c r="C23" s="1"/>
      <c r="D23" s="1"/>
      <c r="E23" s="1"/>
      <c r="F23" s="1"/>
      <c r="G23" s="2"/>
      <c r="H23" s="8"/>
    </row>
    <row r="24" spans="1:8" x14ac:dyDescent="0.25">
      <c r="A24" s="1"/>
      <c r="B24" s="1"/>
      <c r="C24" s="10">
        <v>3</v>
      </c>
      <c r="D24" s="1" t="s">
        <v>47</v>
      </c>
      <c r="E24" s="1"/>
      <c r="F24" s="1"/>
      <c r="G24" s="8"/>
      <c r="H24" s="8"/>
    </row>
    <row r="25" spans="1:8" ht="45" x14ac:dyDescent="0.25">
      <c r="A25" s="1" t="s">
        <v>50</v>
      </c>
      <c r="B25" s="1">
        <v>100981</v>
      </c>
      <c r="C25" s="1" t="s">
        <v>48</v>
      </c>
      <c r="D25" s="18" t="s">
        <v>49</v>
      </c>
      <c r="E25" s="10" t="s">
        <v>29</v>
      </c>
      <c r="F25" s="2">
        <v>118.8</v>
      </c>
      <c r="G25" s="8">
        <v>9.1300000000000008</v>
      </c>
      <c r="H25" s="8">
        <f t="shared" ref="H25:H26" si="2">SUM(F25*G25)</f>
        <v>1084.644</v>
      </c>
    </row>
    <row r="26" spans="1:8" ht="30" x14ac:dyDescent="0.25">
      <c r="A26" s="1" t="s">
        <v>50</v>
      </c>
      <c r="B26" s="1">
        <v>97913</v>
      </c>
      <c r="C26" s="1" t="s">
        <v>52</v>
      </c>
      <c r="D26" s="17" t="s">
        <v>51</v>
      </c>
      <c r="E26" s="16" t="s">
        <v>53</v>
      </c>
      <c r="F26" s="1">
        <v>950.4</v>
      </c>
      <c r="G26" s="8">
        <v>3.06</v>
      </c>
      <c r="H26" s="8">
        <f t="shared" si="2"/>
        <v>2908.2240000000002</v>
      </c>
    </row>
    <row r="27" spans="1:8" x14ac:dyDescent="0.25">
      <c r="A27" s="1"/>
      <c r="B27" s="1"/>
      <c r="C27" s="1"/>
      <c r="D27" s="1" t="s">
        <v>18</v>
      </c>
      <c r="E27" s="1"/>
      <c r="F27" s="1"/>
      <c r="G27" s="8"/>
      <c r="H27" s="8">
        <f>SUM(H25:H26)</f>
        <v>3992.8680000000004</v>
      </c>
    </row>
    <row r="28" spans="1:8" x14ac:dyDescent="0.25">
      <c r="A28" s="1"/>
      <c r="B28" s="1"/>
      <c r="C28" s="1"/>
      <c r="D28" s="1"/>
      <c r="E28" s="1"/>
      <c r="F28" s="1"/>
      <c r="G28" s="8"/>
      <c r="H28" s="8"/>
    </row>
    <row r="29" spans="1:8" x14ac:dyDescent="0.25">
      <c r="A29" s="1"/>
      <c r="B29" s="1"/>
      <c r="C29" s="1"/>
      <c r="D29" s="1"/>
      <c r="E29" s="1"/>
      <c r="F29" s="1"/>
      <c r="G29" s="8"/>
      <c r="H29" s="8">
        <f t="shared" ref="H29:H32" si="3">SUM(F29*G29)</f>
        <v>0</v>
      </c>
    </row>
    <row r="30" spans="1:8" x14ac:dyDescent="0.25">
      <c r="A30" s="1"/>
      <c r="B30" s="1"/>
      <c r="C30" s="1"/>
      <c r="D30" s="1" t="s">
        <v>45</v>
      </c>
      <c r="E30" s="10"/>
      <c r="F30" s="1"/>
      <c r="G30" s="8"/>
      <c r="H30" s="8">
        <f t="shared" si="3"/>
        <v>0</v>
      </c>
    </row>
    <row r="31" spans="1:8" x14ac:dyDescent="0.25">
      <c r="A31" s="1"/>
      <c r="B31" s="1"/>
      <c r="C31" s="1"/>
      <c r="D31" s="1" t="s">
        <v>59</v>
      </c>
      <c r="E31" s="10"/>
      <c r="F31" s="1"/>
      <c r="G31" s="8"/>
      <c r="H31" s="8">
        <f t="shared" si="3"/>
        <v>0</v>
      </c>
    </row>
    <row r="32" spans="1:8" x14ac:dyDescent="0.25">
      <c r="A32" s="1"/>
      <c r="B32" s="1"/>
      <c r="C32" s="1"/>
      <c r="D32" s="1"/>
      <c r="E32" s="1"/>
      <c r="F32" s="1"/>
      <c r="G32" s="1"/>
      <c r="H32" s="8">
        <f t="shared" si="3"/>
        <v>0</v>
      </c>
    </row>
    <row r="33" spans="1:9" x14ac:dyDescent="0.25">
      <c r="A33" s="1"/>
      <c r="B33" s="1"/>
      <c r="C33" s="1"/>
      <c r="D33" s="1" t="s">
        <v>58</v>
      </c>
      <c r="E33" s="1"/>
      <c r="F33" s="1"/>
      <c r="G33" s="1"/>
      <c r="H33" s="8">
        <f>SUM(H27+H22+H12)</f>
        <v>376751.77300000004</v>
      </c>
    </row>
    <row r="34" spans="1:9" x14ac:dyDescent="0.25">
      <c r="A34" s="1"/>
      <c r="B34" s="1"/>
      <c r="C34" s="1"/>
      <c r="D34" s="1" t="s">
        <v>54</v>
      </c>
      <c r="E34" s="10" t="s">
        <v>19</v>
      </c>
      <c r="F34" s="2">
        <v>5940</v>
      </c>
      <c r="G34" s="8">
        <v>21</v>
      </c>
      <c r="H34" s="8">
        <f>SUM(F34*G34)</f>
        <v>124740</v>
      </c>
    </row>
    <row r="35" spans="1:9" x14ac:dyDescent="0.25">
      <c r="A35" s="1"/>
      <c r="B35" s="1"/>
      <c r="C35" s="1"/>
      <c r="D35" s="1" t="s">
        <v>55</v>
      </c>
      <c r="E35" s="1"/>
      <c r="F35" s="1"/>
      <c r="G35" s="1"/>
      <c r="H35" s="8">
        <f>SUM(H33-H34)</f>
        <v>252011.77300000004</v>
      </c>
    </row>
    <row r="36" spans="1:9" x14ac:dyDescent="0.25">
      <c r="A36" s="1"/>
      <c r="B36" s="1"/>
      <c r="C36" s="1"/>
      <c r="D36" s="1"/>
      <c r="E36" s="1"/>
      <c r="F36" s="1"/>
      <c r="G36" s="1"/>
      <c r="H36" s="9"/>
    </row>
    <row r="37" spans="1:9" x14ac:dyDescent="0.25">
      <c r="A37" s="1"/>
      <c r="B37" s="1"/>
      <c r="C37" s="1"/>
      <c r="D37" s="1" t="s">
        <v>58</v>
      </c>
      <c r="E37" s="1"/>
      <c r="F37" s="1"/>
      <c r="G37" s="1"/>
      <c r="H37" s="9">
        <f>(H22)+(H12)+(H27)</f>
        <v>376751.77300000004</v>
      </c>
      <c r="I37" t="s">
        <v>60</v>
      </c>
    </row>
    <row r="38" spans="1:9" x14ac:dyDescent="0.25">
      <c r="A38" s="1"/>
      <c r="B38" s="1"/>
      <c r="C38" s="1"/>
      <c r="D38" s="6" t="s">
        <v>56</v>
      </c>
      <c r="E38" s="1"/>
      <c r="F38" s="1"/>
      <c r="G38" s="1"/>
      <c r="H38" s="1"/>
    </row>
    <row r="39" spans="1:9" x14ac:dyDescent="0.25">
      <c r="D39" s="7" t="s">
        <v>46</v>
      </c>
    </row>
    <row r="40" spans="1:9" x14ac:dyDescent="0.25">
      <c r="D40" s="7" t="s">
        <v>61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2022-03-07T12:45:58Z</cp:lastPrinted>
  <dcterms:created xsi:type="dcterms:W3CDTF">2017-11-13T15:35:24Z</dcterms:created>
  <dcterms:modified xsi:type="dcterms:W3CDTF">2022-03-15T12:37:48Z</dcterms:modified>
</cp:coreProperties>
</file>